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<sst xmlns="http://schemas.openxmlformats.org/spreadsheetml/2006/main" count="40" uniqueCount="33">
  <si>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</si>
  <si>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</si>
  <si>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</si>
  <si>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</si>
  <si>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</si>
  <si>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</si>
  <si>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</si>
  <si>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</si>
  <si>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</si>
  <si>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</si>
  <si>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</si>
  <si>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</si>
  <si>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</si>
  <si>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</si>
  <si>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</si>
  <si>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</si>
  <si>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</si>
  <si>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</si>
  <si>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</si>
  <si>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</si>
  <si>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</si>
  <si>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</si>
  <si>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</si>
  <si>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</si>
  <si>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</si>
  <si>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</si>
  <si>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</si>
  <si>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</si>
  <si>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Vågan</t>
  </si>
  <si>
    <t>Høyeste omgang (2 serier)</t>
  </si>
  <si>
    <t>Lokalliga 2009/2010 - Uke 6</t>
  </si>
  <si>
    <t>Svein Åke Ek</t>
  </si>
  <si>
    <t>Vågan 1, Svein Åke Ek &amp; Simen Jensen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</si>
</sst>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C1">
      <selection activeCell="Q13" sqref="Q13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1</v>
      </c>
      <c r="D4" s="6"/>
      <c r="E4" s="8">
        <v>18</v>
      </c>
      <c r="F4" s="8"/>
      <c r="G4" s="8">
        <v>16</v>
      </c>
      <c r="H4" s="8"/>
      <c r="I4" s="8">
        <v>2</v>
      </c>
      <c r="J4" s="8"/>
      <c r="K4" s="7">
        <f>1895+2171+1836+1946+2155+2023+2036+2001+1735+1950+2031+1859+1724+1957+1913+1555+2003+2354</f>
        <v>35144</v>
      </c>
      <c r="L4" s="7"/>
      <c r="M4" s="11">
        <f>K4/180</f>
        <v>195.24444444444444</v>
      </c>
      <c r="N4" s="7"/>
      <c r="O4" s="15">
        <v>92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3</v>
      </c>
      <c r="D5" s="6"/>
      <c r="E5" s="8">
        <v>18</v>
      </c>
      <c r="F5" s="8"/>
      <c r="G5" s="8">
        <v>15</v>
      </c>
      <c r="H5" s="8">
        <v>1</v>
      </c>
      <c r="I5" s="8">
        <v>2</v>
      </c>
      <c r="J5" s="8"/>
      <c r="K5" s="7">
        <f>1634+1775+1800+1774+1769+1800+2046+1756+2044+1749+1710+1929+1939+1998+1306+1924+1851+1975</f>
        <v>32779</v>
      </c>
      <c r="L5" s="7"/>
      <c r="M5" s="11">
        <f>K5/180</f>
        <v>182.10555555555555</v>
      </c>
      <c r="N5" s="7"/>
      <c r="O5" s="15">
        <v>88</v>
      </c>
      <c r="P5" s="9"/>
      <c r="Q5" s="3"/>
      <c r="R5" s="37" t="s">
        <v>24</v>
      </c>
      <c r="S5" s="38"/>
      <c r="T5" s="39" t="s">
        <v>25</v>
      </c>
    </row>
    <row r="6" spans="1:20" ht="27.75">
      <c r="A6" s="12">
        <v>3</v>
      </c>
      <c r="B6" s="12"/>
      <c r="C6" s="31" t="s">
        <v>10</v>
      </c>
      <c r="D6" s="36"/>
      <c r="E6" s="16">
        <v>19</v>
      </c>
      <c r="F6" s="16"/>
      <c r="G6" s="16">
        <v>13</v>
      </c>
      <c r="H6" s="16"/>
      <c r="I6" s="16">
        <v>6</v>
      </c>
      <c r="J6" s="16"/>
      <c r="K6" s="17">
        <f>1917+1901+1986+1858+1830+1741+1932+1866+1912+1927+1803+1890+1808+1620+1863+1941+1814+1918+1737</f>
        <v>35264</v>
      </c>
      <c r="L6" s="17"/>
      <c r="M6" s="18">
        <f>K6/190</f>
        <v>185.6</v>
      </c>
      <c r="N6" s="17"/>
      <c r="O6" s="19">
        <v>85</v>
      </c>
      <c r="P6" s="7"/>
      <c r="Q6" s="3"/>
      <c r="R6" s="44" t="s">
        <v>31</v>
      </c>
      <c r="S6" s="45" t="s">
        <v>28</v>
      </c>
      <c r="T6" s="40">
        <v>300</v>
      </c>
    </row>
    <row r="7" spans="1:20" ht="27.75">
      <c r="A7" s="10">
        <v>4</v>
      </c>
      <c r="B7" s="10"/>
      <c r="C7" s="13" t="s">
        <v>4</v>
      </c>
      <c r="D7" s="6"/>
      <c r="E7" s="8">
        <v>17</v>
      </c>
      <c r="F7" s="8"/>
      <c r="G7" s="8">
        <v>12</v>
      </c>
      <c r="H7" s="8">
        <v>3</v>
      </c>
      <c r="I7" s="8">
        <v>2</v>
      </c>
      <c r="J7" s="8"/>
      <c r="K7" s="7">
        <f>1708+1791+1816+1946+1910+2097+1770+2170+1783+2062+1906+1824+1946+2110+1891+1961+1656</f>
        <v>32347</v>
      </c>
      <c r="L7" s="7"/>
      <c r="M7" s="11">
        <f>K7/170</f>
        <v>190.2764705882353</v>
      </c>
      <c r="N7" s="7"/>
      <c r="O7" s="15">
        <v>76.5</v>
      </c>
      <c r="P7" s="7"/>
      <c r="Q7" s="3"/>
      <c r="R7" s="41"/>
      <c r="S7" s="22"/>
      <c r="T7" s="42"/>
    </row>
    <row r="8" spans="1:20" ht="27.75">
      <c r="A8" s="10">
        <v>5</v>
      </c>
      <c r="B8" s="10"/>
      <c r="C8" s="13" t="s">
        <v>2</v>
      </c>
      <c r="D8" s="6"/>
      <c r="E8" s="8">
        <v>18</v>
      </c>
      <c r="F8" s="8"/>
      <c r="G8" s="8">
        <v>12</v>
      </c>
      <c r="H8" s="8"/>
      <c r="I8" s="8">
        <v>6</v>
      </c>
      <c r="J8" s="8"/>
      <c r="K8" s="7">
        <f>1461+1508+1750+1967+1784+2028+1990+1566+1833+2112+2391+2047+1918+1749+1429+1776+1591+1624</f>
        <v>32524</v>
      </c>
      <c r="L8" s="7"/>
      <c r="M8" s="11">
        <f>K8/180</f>
        <v>180.6888888888889</v>
      </c>
      <c r="N8" s="7"/>
      <c r="O8" s="15">
        <v>70</v>
      </c>
      <c r="P8" s="7"/>
      <c r="Q8" s="3"/>
      <c r="R8" s="37" t="s">
        <v>27</v>
      </c>
      <c r="S8" s="38"/>
      <c r="T8" s="39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15</v>
      </c>
      <c r="F9" s="8"/>
      <c r="G9" s="8">
        <v>9</v>
      </c>
      <c r="H9" s="8"/>
      <c r="I9" s="8">
        <v>6</v>
      </c>
      <c r="J9" s="8"/>
      <c r="K9" s="7">
        <f>1668+1517+1673+1901+1670+1945+1774+1599+2023+1746+1847+1180+1450+2177+1700</f>
        <v>25870</v>
      </c>
      <c r="L9" s="7"/>
      <c r="M9" s="11">
        <f>K9/150</f>
        <v>172.46666666666667</v>
      </c>
      <c r="N9" s="7"/>
      <c r="O9" s="15">
        <v>56.5</v>
      </c>
      <c r="P9" s="7"/>
      <c r="Q9" s="3"/>
      <c r="R9" s="44" t="s">
        <v>31</v>
      </c>
      <c r="S9" s="45" t="s">
        <v>28</v>
      </c>
      <c r="T9" s="40">
        <v>1262</v>
      </c>
    </row>
    <row r="10" spans="1:20" ht="27.75">
      <c r="A10" s="10">
        <v>7</v>
      </c>
      <c r="B10" s="10"/>
      <c r="C10" s="13" t="s">
        <v>7</v>
      </c>
      <c r="D10" s="30"/>
      <c r="E10" s="14">
        <v>15</v>
      </c>
      <c r="F10" s="14"/>
      <c r="G10" s="14">
        <v>8</v>
      </c>
      <c r="H10" s="14"/>
      <c r="I10" s="14">
        <v>7</v>
      </c>
      <c r="J10" s="14"/>
      <c r="K10" s="7">
        <f>1528+1493+1517+1639+1617+1964+1709+1903+1639+1644+1695+1605+2009+1723+1422</f>
        <v>25107</v>
      </c>
      <c r="L10" s="7"/>
      <c r="M10" s="11">
        <f>K10/150</f>
        <v>167.38</v>
      </c>
      <c r="N10" s="7"/>
      <c r="O10" s="15">
        <v>49</v>
      </c>
      <c r="P10" s="7"/>
      <c r="Q10" s="3"/>
      <c r="R10" s="22"/>
      <c r="S10" s="22"/>
      <c r="T10" s="42"/>
    </row>
    <row r="11" spans="1:20" ht="27.75">
      <c r="A11" s="10">
        <v>8</v>
      </c>
      <c r="B11" s="10"/>
      <c r="C11" s="13" t="s">
        <v>12</v>
      </c>
      <c r="D11" s="6"/>
      <c r="E11" s="8">
        <v>15</v>
      </c>
      <c r="F11" s="8"/>
      <c r="G11" s="8">
        <v>7</v>
      </c>
      <c r="H11" s="8">
        <v>1</v>
      </c>
      <c r="I11" s="8">
        <v>7</v>
      </c>
      <c r="J11" s="8"/>
      <c r="K11" s="7">
        <f>1583+1700+1841+1691+1969+1510+1889+1788+1914+1871+1803+1792+1421+1816+1821</f>
        <v>26409</v>
      </c>
      <c r="L11" s="7"/>
      <c r="M11" s="11">
        <f>K11/150</f>
        <v>176.06</v>
      </c>
      <c r="N11" s="7"/>
      <c r="O11" s="15">
        <v>48</v>
      </c>
      <c r="P11" s="7"/>
      <c r="Q11" s="3"/>
      <c r="R11" s="37" t="s">
        <v>29</v>
      </c>
      <c r="S11" s="38"/>
      <c r="T11" s="39" t="s">
        <v>25</v>
      </c>
    </row>
    <row r="12" spans="1:20" ht="27.75">
      <c r="A12" s="10">
        <v>9</v>
      </c>
      <c r="B12" s="10"/>
      <c r="C12" s="13" t="s">
        <v>8</v>
      </c>
      <c r="D12" s="6"/>
      <c r="E12" s="8">
        <v>12</v>
      </c>
      <c r="F12" s="8"/>
      <c r="G12" s="8">
        <v>7</v>
      </c>
      <c r="H12" s="8">
        <v>1</v>
      </c>
      <c r="I12" s="8">
        <v>4</v>
      </c>
      <c r="J12" s="8"/>
      <c r="K12" s="7">
        <f>1628+1697+2049+1998+1520+1789+1474+1949+1721+1871+1742+1579</f>
        <v>21017</v>
      </c>
      <c r="L12" s="7"/>
      <c r="M12" s="11">
        <f>K12/120</f>
        <v>175.14166666666668</v>
      </c>
      <c r="N12" s="7"/>
      <c r="O12" s="15">
        <v>45</v>
      </c>
      <c r="P12" s="7"/>
      <c r="Q12" s="3"/>
      <c r="R12" s="46" t="s">
        <v>32</v>
      </c>
      <c r="S12" s="47"/>
      <c r="T12" s="40">
        <v>529</v>
      </c>
    </row>
    <row r="13" spans="1:20" ht="27.75">
      <c r="A13" s="10">
        <v>10</v>
      </c>
      <c r="B13" s="10"/>
      <c r="C13" s="20" t="s">
        <v>5</v>
      </c>
      <c r="D13" s="30"/>
      <c r="E13" s="14">
        <v>13</v>
      </c>
      <c r="F13" s="14"/>
      <c r="G13" s="14">
        <v>6</v>
      </c>
      <c r="H13" s="14"/>
      <c r="I13" s="14">
        <v>7</v>
      </c>
      <c r="J13" s="14"/>
      <c r="K13" s="7">
        <f>1412+1061+1360+1669+1666+1531+1373+1629+1539+1607+1475+1581+1512</f>
        <v>19415</v>
      </c>
      <c r="L13" s="7"/>
      <c r="M13" s="11">
        <f>K13/130</f>
        <v>149.34615384615384</v>
      </c>
      <c r="N13" s="7"/>
      <c r="O13" s="15">
        <v>36</v>
      </c>
      <c r="P13" s="7"/>
      <c r="Q13" s="3"/>
      <c r="R13" s="22"/>
      <c r="S13" s="22"/>
      <c r="T13" s="43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7" t="s">
        <v>26</v>
      </c>
      <c r="S14" s="38"/>
      <c r="T14" s="39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8</v>
      </c>
      <c r="F15" s="14"/>
      <c r="G15" s="14">
        <v>3</v>
      </c>
      <c r="H15" s="14"/>
      <c r="I15" s="14">
        <v>5</v>
      </c>
      <c r="J15" s="14"/>
      <c r="K15" s="7">
        <f>1415+1562+1330+1460+1407+1471+1823+1795</f>
        <v>12263</v>
      </c>
      <c r="L15" s="7"/>
      <c r="M15" s="11">
        <f>K15/80</f>
        <v>153.2875</v>
      </c>
      <c r="N15" s="7"/>
      <c r="O15" s="15">
        <v>18</v>
      </c>
      <c r="P15" s="7"/>
      <c r="Q15" s="3"/>
      <c r="R15" s="46" t="s">
        <v>32</v>
      </c>
      <c r="S15" s="47"/>
      <c r="T15" s="40">
        <v>2354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2010-02-15T20:45:19Z</dcterms:modified>
  <cp:category/>
  <cp:version/>
  <cp:contentType/>
  <cp:contentStatus/>
</cp:coreProperties>
</file>